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600" windowHeight="7260" activeTab="0"/>
  </bookViews>
  <sheets>
    <sheet name="380-пп (Отчёт)" sheetId="1" r:id="rId1"/>
  </sheets>
  <definedNames>
    <definedName name="Par179" localSheetId="0">'380-пп (Отчёт)'!#REF!</definedName>
    <definedName name="Par180" localSheetId="0">'380-пп (Отчёт)'!#REF!</definedName>
    <definedName name="Par203" localSheetId="0">'380-пп (Отчёт)'!#REF!</definedName>
    <definedName name="Par204" localSheetId="0">'380-пп (Отчёт)'!#REF!</definedName>
    <definedName name="Par208" localSheetId="0">'380-пп (Отчёт)'!#REF!</definedName>
    <definedName name="Par217" localSheetId="0">'380-пп (Отчёт)'!#REF!</definedName>
    <definedName name="Par235" localSheetId="0">'380-пп (Отчёт)'!#REF!</definedName>
    <definedName name="Par253" localSheetId="0">'380-пп (Отчёт)'!#REF!</definedName>
    <definedName name="Par61" localSheetId="0">'380-пп (Отчёт)'!#REF!</definedName>
    <definedName name="Par62" localSheetId="0">'380-пп (Отчёт)'!#REF!</definedName>
    <definedName name="Par63" localSheetId="0">'380-пп (Отчёт)'!#REF!</definedName>
    <definedName name="Par64" localSheetId="0">'380-пп (Отчёт)'!#REF!</definedName>
    <definedName name="Par97" localSheetId="0">'380-пп (Отчёт)'!$F$25</definedName>
    <definedName name="Par98" localSheetId="0">'380-пп (Отчёт)'!$G$25</definedName>
  </definedNames>
  <calcPr fullCalcOnLoad="1"/>
</workbook>
</file>

<file path=xl/sharedStrings.xml><?xml version="1.0" encoding="utf-8"?>
<sst xmlns="http://schemas.openxmlformats.org/spreadsheetml/2006/main" count="123" uniqueCount="82">
  <si>
    <t>N п/п</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</si>
  <si>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</si>
  <si>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</si>
  <si>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</si>
  <si>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</si>
  <si>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</si>
  <si>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</si>
  <si>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</si>
  <si>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</si>
  <si>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</si>
  <si>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Характеристика причин отклонения показателя объема государственных услуг, выполнения работ от запланированного значения</t>
  </si>
  <si>
    <t>Индекс освоения финансовых средств</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</si>
  <si>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</si>
  <si>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</si>
  <si>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</si>
  <si>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</si>
  <si>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УТВЕРЖДАЮ</t>
  </si>
  <si>
    <t>Директор государственного бюджетного учреждения</t>
  </si>
  <si>
    <t>Государственное бюджетное учреждение</t>
  </si>
  <si>
    <t>Вес показателя в общем объеме государственных услуг (работ) в рамках государственного задания</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</si>
  <si>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</si>
  <si>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Гражданин при отсутствии работы и средств к существованию</t>
  </si>
  <si>
    <t>СОГЛАСОВАНО</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</si>
  <si>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Гражданин при наличии в семье инвалида или инвалидов, в том числе ребенка-инвалида или детей-инвалидов, нуждающихся в постоянном постороннем уходе; 
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 
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 
Гражданин при наличии ребенка или детей (в том числе находящихся под опекой, попечительством), испытывающих трудности в социальной адаптации; 
Гражданин при отсутствии возможности обеспечения ухода (в том числе временного) за инвалидом, ребенком, детьми, а также отсутствие попечения над ними; 
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 
Гражданин при отсутствии работы и средств к существованию; 
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</si>
  <si>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Уникальный номер реестровой записи общероссийских базовых (отраслевых) перечней (классификаторов) государственных и муниципальных услуг, оказываемых физическим лицам, и (или) регионального перечня (классификатора) государственных (муниципальных) услуг, не включенных в общероссийские базовые (отраслевые) перечни (классификаторы) государственных и муниципальных услуг, и работ</t>
  </si>
  <si>
    <t>Наименование государственной услуги (работы)</t>
  </si>
  <si>
    <t>Наименование показателя объема государственной услуги (работы)</t>
  </si>
  <si>
    <t>Единица измерения показателя государственной услуги (работы)</t>
  </si>
  <si>
    <t>Затраты на оказание государственной услуги (выполнения работы) согласно государственному заданию (без учета затрат на содержание государственного имущества Тверской области)</t>
  </si>
  <si>
    <t>Итоговое выполнение государственного задания с учетом веса показателя объема государственных услуг, выполнения работ</t>
  </si>
  <si>
    <t>Человек</t>
  </si>
  <si>
    <t>880000О.99.0.АЭ22АА10000</t>
  </si>
  <si>
    <t>880000О.99.0.АЭ22АА19000</t>
  </si>
  <si>
    <t>880000О.99.0.АЭ22АА28000</t>
  </si>
  <si>
    <t>870000О.99.0.АЭ25АА73000</t>
  </si>
  <si>
    <t>870000О.99.0.АЭ25АА79000</t>
  </si>
  <si>
    <t>880000О.99.0.АЭ26АА10000</t>
  </si>
  <si>
    <t>880000О.99.0.АЭ26АА19000</t>
  </si>
  <si>
    <t>880000О.99.0.АЭ26АА28000</t>
  </si>
  <si>
    <r>
      <t>Индекс достижения показателей объема государственной услуги, выполнения работы (</t>
    </r>
    <r>
      <rPr>
        <sz val="10"/>
        <color indexed="12"/>
        <rFont val="Times New Roman"/>
        <family val="1"/>
      </rPr>
      <t>7</t>
    </r>
    <r>
      <rPr>
        <sz val="10"/>
        <color indexed="8"/>
        <rFont val="Times New Roman"/>
        <family val="1"/>
      </rPr>
      <t xml:space="preserve"> / </t>
    </r>
    <r>
      <rPr>
        <sz val="10"/>
        <color indexed="12"/>
        <rFont val="Times New Roman"/>
        <family val="1"/>
      </rPr>
      <t>6</t>
    </r>
    <r>
      <rPr>
        <sz val="10"/>
        <color indexed="8"/>
        <rFont val="Times New Roman"/>
        <family val="1"/>
      </rPr>
      <t>)</t>
    </r>
  </si>
  <si>
    <t>870000O.99.АЭ20АА01000</t>
  </si>
  <si>
    <t>880000О.99.0.АЭ22АА37000</t>
  </si>
  <si>
    <t>880000О.99.0.АЭ22АА55000</t>
  </si>
  <si>
    <t>880000О.99.0.АЭ22АА64000</t>
  </si>
  <si>
    <t>880000О.99.0.АЭ26АА37000</t>
  </si>
  <si>
    <t>880000О.99.0.АЭ26АА55000</t>
  </si>
  <si>
    <t>880000О.99.0.АЭ26АА64000</t>
  </si>
  <si>
    <t>22879000Р69100410001002</t>
  </si>
  <si>
    <t>22889000Р69100310002002</t>
  </si>
  <si>
    <t>22889000Р69101010001002</t>
  </si>
  <si>
    <t>"Комплексный центр социального обслуживания населения" Лесного муниципального округа Тверской области округа</t>
  </si>
  <si>
    <t>870000О.99.0.АЭ25АА72000</t>
  </si>
  <si>
    <t>870000О.99.0.АЭ25АА80000</t>
  </si>
  <si>
    <t>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t>
  </si>
  <si>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</si>
  <si>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Государственная услуга 1 (Предоставление социального обслуживания в стационарной форме (условия оказание - очное) -предоставление социального обслуживания в стационарной форме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жизнедеятельности,в том числе детей-инвалидов)</t>
  </si>
  <si>
    <t>Государтвенная работа 1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</si>
  <si>
    <t>Государтвенная работа 2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</si>
  <si>
    <t>Государтвенная работа 3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</si>
  <si>
    <r>
      <t xml:space="preserve">Государственная услуга 2 (Предоставление социального обслуживания в форме на дому (условия оказание - очное) </t>
    </r>
    <r>
      <rPr>
        <i/>
        <sz val="10"/>
        <rFont val="Times New Roman"/>
        <family val="1"/>
      </rPr>
      <t>предоставление социально-бытовых услуг)</t>
    </r>
  </si>
  <si>
    <r>
      <t xml:space="preserve">Государственная услуга 3 (Предоставление социального обслуживания в форме на дому (условия оказание - очное) </t>
    </r>
    <r>
      <rPr>
        <i/>
        <sz val="10"/>
        <rFont val="Times New Roman"/>
        <family val="1"/>
      </rPr>
      <t>предоставление социально-медицинских услуг)</t>
    </r>
  </si>
  <si>
    <r>
      <t xml:space="preserve">Государственная услуга 4 (Предоставление социального обслуживания в форме на дому (условия оказание - очное) </t>
    </r>
    <r>
      <rPr>
        <i/>
        <sz val="10"/>
        <rFont val="Times New Roman"/>
        <family val="1"/>
      </rPr>
      <t>предоставление социально-психологических услуг)</t>
    </r>
  </si>
  <si>
    <r>
      <t xml:space="preserve">Государственная услуга 5 (Предоставление социального обслуживания в форме на дому (условия оказание - очное) </t>
    </r>
    <r>
      <rPr>
        <i/>
        <sz val="10"/>
        <rFont val="Times New Roman"/>
        <family val="1"/>
      </rPr>
      <t>Предоставление социально-педагогических услуг)</t>
    </r>
  </si>
  <si>
    <r>
      <t xml:space="preserve">Государственная услуга 6 (Предоставление социального обслуживания в форме на дому (условия оказание - очное) </t>
    </r>
    <r>
      <rPr>
        <i/>
        <sz val="10"/>
        <rFont val="Times New Roman"/>
        <family val="1"/>
      </rPr>
      <t>Предоставление социально-правовых услуг)</t>
    </r>
  </si>
  <si>
    <r>
      <t xml:space="preserve">Государственная услуга 7 (Предоставление социального обслуживания в форме на дому (условия оказание - очное) </t>
    </r>
    <r>
      <rPr>
        <i/>
        <sz val="10"/>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</si>
  <si>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r>
      <t xml:space="preserve">Государственная услуга 10 (Предоставление социального обслуживания в полустационарной форме (условия оказание - очное)  </t>
    </r>
    <r>
      <rPr>
        <i/>
        <sz val="10"/>
        <rFont val="Times New Roman"/>
        <family val="1"/>
      </rPr>
      <t>предоставление срочных социальных услуг)</t>
    </r>
  </si>
  <si>
    <t xml:space="preserve">Гражданин полностью утративший способность либо возможность осуществлять самообслуживание, самостоятельно передвигаться, обеспечивать основные </t>
  </si>
  <si>
    <t>8</t>
  </si>
  <si>
    <t>9</t>
  </si>
  <si>
    <t xml:space="preserve"> Государственная услуга 8  (Предоставление социального обслуживания в полустационарной форме (предоставление срочных социальных услуг)</t>
  </si>
  <si>
    <t>Государственная услуга 9  (Предоставление социального обслуживания в полустационарной форме  (предоставление срочных социальных услуг)</t>
  </si>
  <si>
    <r>
      <t xml:space="preserve">Государственная услуга 11 (Предоставление социального обслуживания в полустационарной форме (условия оказание - очное)  </t>
    </r>
    <r>
      <rPr>
        <i/>
        <sz val="10"/>
        <rFont val="Times New Roman"/>
        <family val="1"/>
      </rPr>
      <t>предоставление срочных социальных услуг)</t>
    </r>
  </si>
  <si>
    <t>Государственная услуга 12 (Предоставление социального обслуживания в форме на дому (условия оказание - очное) предоставление социально-бытовых услуг)</t>
  </si>
  <si>
    <t>Государственная услуга 13 (Предоставление социального обслуживания в форме на дому (условия оказание - очное) предоставление социально-медицинских услуг)</t>
  </si>
  <si>
    <r>
      <t>Государственная услуга 14 (Предоставление социального обслуживания в форме на дому (условия оказание - очное)</t>
    </r>
    <r>
      <rPr>
        <i/>
        <sz val="10"/>
        <rFont val="Times New Roman"/>
        <family val="1"/>
      </rPr>
      <t xml:space="preserve"> предоставление социально-психологических услуг)</t>
    </r>
  </si>
  <si>
    <r>
      <t xml:space="preserve">Государственная услуга 15 (Предоставление социального обслуживания в форме на дому (условия оказание - очное) </t>
    </r>
    <r>
      <rPr>
        <i/>
        <sz val="10"/>
        <rFont val="Times New Roman"/>
        <family val="1"/>
      </rPr>
      <t>Предоставление социально-педагогических услуг)</t>
    </r>
  </si>
  <si>
    <r>
      <t xml:space="preserve">Государственная услуга 16 (Предоставление социального обслуживания в форме на дому (условия оказание - очное) </t>
    </r>
    <r>
      <rPr>
        <i/>
        <sz val="10"/>
        <rFont val="Times New Roman"/>
        <family val="1"/>
      </rPr>
      <t>Предоставление социально-правовых услуг)</t>
    </r>
  </si>
  <si>
    <r>
      <t xml:space="preserve">Государственная услуга 17 (Предоставление социального обслуживания в форме на дому (условия оказание - очное) </t>
    </r>
    <r>
      <rPr>
        <i/>
        <sz val="10"/>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</si>
  <si>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r>
      <t xml:space="preserve">за отчетный период с </t>
    </r>
    <r>
      <rPr>
        <u val="single"/>
        <sz val="10"/>
        <color indexed="56"/>
        <rFont val="Times New Roman"/>
        <family val="1"/>
      </rPr>
      <t>01.01.2023</t>
    </r>
    <r>
      <rPr>
        <sz val="10"/>
        <color indexed="10"/>
        <rFont val="Times New Roman"/>
        <family val="1"/>
      </rPr>
      <t xml:space="preserve"> </t>
    </r>
    <r>
      <rPr>
        <sz val="10"/>
        <color indexed="8"/>
        <rFont val="Times New Roman"/>
        <family val="1"/>
      </rPr>
      <t>по</t>
    </r>
    <r>
      <rPr>
        <sz val="10"/>
        <color indexed="18"/>
        <rFont val="Times New Roman"/>
        <family val="1"/>
      </rPr>
      <t xml:space="preserve"> 30</t>
    </r>
    <r>
      <rPr>
        <u val="single"/>
        <sz val="10"/>
        <color indexed="56"/>
        <rFont val="Times New Roman"/>
        <family val="1"/>
      </rPr>
      <t>.06.2023</t>
    </r>
  </si>
  <si>
    <t>Первый заместитель Министра социальной защиты населения Тверской области
_______________Т.В. Боброва
"21" июля  2023  г.</t>
  </si>
  <si>
    <t>______________Т.М.Шаркова
 "14"  июля  2023 г.</t>
  </si>
  <si>
    <t xml:space="preserve">По итогу года численный показатель будет достигнут </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</si>
</sst>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_-;\-* #,##0_-;_-* &quot;-&quot;_-;_-@_-"/>
    <numFmt numFmtId="173" formatCode="_-* #,##0.00_-;\-* #,##0.00_-;_-* &quot;-&quot;??_-;_-@_-"/>
    <numFmt numFmtId="174" formatCode="#,##0\ &quot;р.&quot;;\-#,##0\ &quot;р.&quot;"/>
    <numFmt numFmtId="175" formatCode="#,##0\ &quot;р.&quot;;[Red]\-#,##0\ &quot;р.&quot;"/>
    <numFmt numFmtId="176" formatCode="#,##0.00\ &quot;р.&quot;;\-#,##0.00\ &quot;р.&quot;"/>
    <numFmt numFmtId="177" formatCode="#,##0.00\ &quot;р.&quot;;[Red]\-#,##0.00\ &quot;р.&quot;"/>
    <numFmt numFmtId="178" formatCode="_-* #,##0\ &quot;р.&quot;_-;\-* #,##0\ &quot;р.&quot;_-;_-* &quot;-&quot;\ &quot;р.&quot;_-;_-@_-"/>
    <numFmt numFmtId="179" formatCode="_-* #,##0\ _р_._-;\-* #,##0\ _р_._-;_-* &quot;-&quot;\ _р_._-;_-@_-"/>
    <numFmt numFmtId="180" formatCode="_-* #,##0.00\ &quot;р.&quot;_-;\-* #,##0.00\ &quot;р.&quot;_-;_-* &quot;-&quot;??\ &quot;р.&quot;_-;_-@_-"/>
    <numFmt numFmtId="181" formatCode="_-* #,##0.00\ _р_._-;\-* #,##0.00\ _р_._-;_-* &quot;-&quot;??\ _р_._-;_-@_-"/>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00"/>
    <numFmt numFmtId="187" formatCode="0.0000"/>
    <numFmt numFmtId="188" formatCode="#,##0.000"/>
    <numFmt numFmtId="189" formatCode="#,##0.0000"/>
    <numFmt numFmtId="190" formatCode="0.0%"/>
    <numFmt numFmtId="191" formatCode="0.0"/>
    <numFmt numFmtId="192" formatCode="_-* #,##0.00&quot;р.&quot;_-;\-* #,##0.00&quot;р.&quot;_-;_-* \-??&quot;р.&quot;_-;_-@_-"/>
  </numFmts>
  <fonts count="51">
    <font>
      <sz val="11"/>
      <color theme="1"/>
      <name val="Calibri"/>
      <family val="2"/>
    </font>
    <font>
      <sz val="11"/>
      <color indexed="8"/>
      <name val="Calibri"/>
      <family val="2"/>
    </font>
    <font>
      <sz val="10"/>
      <color indexed="8"/>
      <name val="Times New Roman"/>
      <family val="1"/>
    </font>
    <font>
      <sz val="10"/>
      <color indexed="18"/>
      <name val="Times New Roman"/>
      <family val="1"/>
    </font>
    <font>
      <sz val="10"/>
      <color indexed="12"/>
      <name val="Times New Roman"/>
      <family val="1"/>
    </font>
    <font>
      <sz val="10"/>
      <name val="Times New Roman"/>
      <family val="1"/>
    </font>
    <font>
      <sz val="10"/>
      <color indexed="10"/>
      <name val="Times New Roman"/>
      <family val="1"/>
    </font>
    <font>
      <u val="single"/>
      <sz val="10"/>
      <name val="Times New Roman"/>
      <family val="1"/>
    </font>
    <font>
      <u val="single"/>
      <sz val="10"/>
      <color indexed="10"/>
      <name val="Times New Roman"/>
      <family val="1"/>
    </font>
    <font>
      <u val="single"/>
      <sz val="10"/>
      <color indexed="56"/>
      <name val="Times New Roman"/>
      <family val="1"/>
    </font>
    <font>
      <i/>
      <sz val="10"/>
      <name val="Times New Roman"/>
      <family val="1"/>
    </font>
    <font>
      <sz val="11"/>
      <color indexed="9"/>
      <name val="Calibri"/>
      <family val="2"/>
    </font>
    <font>
      <sz val="10"/>
      <color indexed="8"/>
      <name val="Arial"/>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0"/>
      <color rgb="FF000000"/>
      <name val="Arial"/>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rgb="FF00000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color rgb="FF000000"/>
      </left>
      <right style="thin">
        <color rgb="FF000000"/>
      </right>
      <top style="thin">
        <color rgb="FF000000"/>
      </top>
      <bottom/>
    </border>
    <border>
      <left style="thin">
        <color rgb="FF000000"/>
      </left>
      <right style="thin">
        <color rgb="FF000000"/>
      </right>
      <top style="thin">
        <color rgb="FF000000"/>
      </top>
      <bottom style="thin">
        <color rgb="FF000000"/>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1" fillId="0" borderId="0">
      <alignment/>
      <protection/>
    </xf>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2" fillId="25" borderId="1" applyNumberFormat="0" applyAlignment="0" applyProtection="0"/>
    <xf numFmtId="0" fontId="33" fillId="26" borderId="2" applyNumberFormat="0" applyAlignment="0" applyProtection="0"/>
    <xf numFmtId="0" fontId="34" fillId="26" borderId="1" applyNumberFormat="0" applyAlignment="0" applyProtection="0"/>
    <xf numFmtId="0" fontId="35"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7" borderId="7" applyNumberFormat="0" applyAlignment="0" applyProtection="0"/>
    <xf numFmtId="0" fontId="41" fillId="0" borderId="0" applyNumberFormat="0" applyFill="0" applyBorder="0" applyAlignment="0" applyProtection="0"/>
    <xf numFmtId="0" fontId="42" fillId="28" borderId="0" applyNumberFormat="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8" fillId="31" borderId="0" applyNumberFormat="0" applyBorder="0" applyAlignment="0" applyProtection="0"/>
  </cellStyleXfs>
  <cellXfs count="47">
    <xf numFmtId="0" fontId="0" fillId="0" borderId="0" xfId="0" applyFont="1" applyAlignment="1">
      <alignment/>
    </xf>
    <xf numFmtId="0" fontId="2" fillId="0" borderId="0" xfId="0" applyFont="1" applyFill="1" applyAlignment="1">
      <alignment horizontal="left" vertical="top" wrapText="1"/>
    </xf>
    <xf numFmtId="0" fontId="2" fillId="0" borderId="0" xfId="0" applyFont="1" applyFill="1" applyAlignment="1">
      <alignment horizontal="left"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4" fontId="2" fillId="0" borderId="0" xfId="0" applyNumberFormat="1" applyFont="1" applyFill="1" applyBorder="1" applyAlignment="1">
      <alignment horizontal="center" vertical="center" wrapText="1"/>
    </xf>
    <xf numFmtId="2" fontId="2" fillId="0" borderId="10" xfId="0" applyNumberFormat="1" applyFont="1" applyFill="1" applyBorder="1" applyAlignment="1">
      <alignment horizontal="center" vertical="center" wrapText="1"/>
    </xf>
    <xf numFmtId="0" fontId="2" fillId="0" borderId="10" xfId="0" applyFont="1" applyFill="1" applyBorder="1" applyAlignment="1">
      <alignment vertical="center" wrapText="1"/>
    </xf>
    <xf numFmtId="0" fontId="3" fillId="0" borderId="10" xfId="0" applyFont="1" applyFill="1" applyBorder="1" applyAlignment="1">
      <alignment vertical="center" wrapText="1"/>
    </xf>
    <xf numFmtId="0" fontId="49" fillId="0" borderId="0" xfId="0" applyFont="1" applyFill="1" applyAlignment="1">
      <alignment/>
    </xf>
    <xf numFmtId="0" fontId="49" fillId="0" borderId="0" xfId="0" applyFont="1" applyFill="1" applyAlignment="1">
      <alignment wrapText="1"/>
    </xf>
    <xf numFmtId="2" fontId="49" fillId="0" borderId="0" xfId="0" applyNumberFormat="1" applyFont="1" applyFill="1" applyAlignment="1">
      <alignment/>
    </xf>
    <xf numFmtId="0" fontId="49" fillId="0" borderId="0" xfId="0" applyFont="1" applyFill="1" applyAlignment="1">
      <alignment horizontal="left" wrapText="1"/>
    </xf>
    <xf numFmtId="0" fontId="6" fillId="0" borderId="0" xfId="0" applyFont="1" applyFill="1" applyAlignment="1">
      <alignment horizontal="left" vertical="top" wrapText="1"/>
    </xf>
    <xf numFmtId="2" fontId="2" fillId="0" borderId="0" xfId="58" applyNumberFormat="1" applyFont="1" applyFill="1" applyAlignment="1">
      <alignment/>
    </xf>
    <xf numFmtId="0" fontId="6" fillId="0" borderId="0" xfId="0" applyFont="1" applyFill="1" applyAlignment="1">
      <alignment vertical="top" wrapText="1"/>
    </xf>
    <xf numFmtId="2" fontId="6" fillId="0" borderId="0" xfId="0" applyNumberFormat="1" applyFont="1" applyFill="1" applyAlignment="1">
      <alignment horizontal="left" vertical="top" wrapText="1"/>
    </xf>
    <xf numFmtId="0" fontId="5" fillId="0" borderId="10" xfId="0" applyFont="1" applyFill="1" applyBorder="1" applyAlignment="1">
      <alignment horizontal="center" vertical="center" wrapText="1"/>
    </xf>
    <xf numFmtId="0" fontId="2" fillId="0" borderId="0" xfId="0" applyFont="1" applyFill="1" applyBorder="1" applyAlignment="1">
      <alignment horizontal="center" vertical="center" wrapText="1"/>
    </xf>
    <xf numFmtId="3" fontId="2" fillId="0" borderId="10" xfId="0" applyNumberFormat="1" applyFont="1" applyFill="1" applyBorder="1" applyAlignment="1">
      <alignment horizontal="center" vertical="center" wrapText="1"/>
    </xf>
    <xf numFmtId="189" fontId="2" fillId="0" borderId="10" xfId="0" applyNumberFormat="1" applyFont="1" applyFill="1" applyBorder="1" applyAlignment="1">
      <alignment horizontal="center" vertical="center" wrapText="1"/>
    </xf>
    <xf numFmtId="49" fontId="50" fillId="0" borderId="12" xfId="0" applyNumberFormat="1" applyFont="1" applyFill="1" applyBorder="1" applyAlignment="1">
      <alignment horizontal="center" vertical="center" wrapText="1"/>
    </xf>
    <xf numFmtId="3" fontId="5" fillId="0" borderId="10" xfId="0" applyNumberFormat="1" applyFont="1" applyFill="1" applyBorder="1" applyAlignment="1">
      <alignment horizontal="center" vertical="center" wrapText="1"/>
    </xf>
    <xf numFmtId="49" fontId="50" fillId="0" borderId="13" xfId="0" applyNumberFormat="1" applyFont="1" applyFill="1" applyBorder="1" applyAlignment="1">
      <alignment horizontal="center" vertical="center" wrapText="1"/>
    </xf>
    <xf numFmtId="0" fontId="50" fillId="0" borderId="13" xfId="0" applyNumberFormat="1" applyFont="1" applyFill="1" applyBorder="1" applyAlignment="1">
      <alignment horizontal="center" vertical="top" wrapText="1"/>
    </xf>
    <xf numFmtId="3" fontId="3" fillId="0" borderId="10" xfId="0" applyNumberFormat="1" applyFont="1" applyFill="1" applyBorder="1" applyAlignment="1">
      <alignment vertical="center" wrapText="1"/>
    </xf>
    <xf numFmtId="0" fontId="2" fillId="0" borderId="0" xfId="0" applyFont="1" applyFill="1" applyAlignment="1">
      <alignment wrapText="1"/>
    </xf>
    <xf numFmtId="0" fontId="2" fillId="0" borderId="0" xfId="0" applyFont="1" applyFill="1" applyAlignment="1">
      <alignment horizontal="right"/>
    </xf>
    <xf numFmtId="2" fontId="5" fillId="0" borderId="10" xfId="0" applyNumberFormat="1" applyFont="1" applyFill="1" applyBorder="1" applyAlignment="1">
      <alignment horizontal="center" vertical="center" wrapText="1"/>
    </xf>
    <xf numFmtId="4" fontId="5" fillId="0" borderId="10" xfId="0" applyNumberFormat="1" applyFont="1" applyFill="1" applyBorder="1" applyAlignment="1">
      <alignment horizontal="center" vertical="center" wrapText="1"/>
    </xf>
    <xf numFmtId="0" fontId="2" fillId="0" borderId="13" xfId="0" applyNumberFormat="1" applyFont="1" applyFill="1" applyBorder="1" applyAlignment="1">
      <alignment horizontal="center" vertical="top" wrapText="1"/>
    </xf>
    <xf numFmtId="4" fontId="50" fillId="0" borderId="13" xfId="0" applyNumberFormat="1" applyFont="1" applyFill="1" applyBorder="1" applyAlignment="1">
      <alignment horizontal="center" vertical="center" wrapText="1"/>
    </xf>
    <xf numFmtId="0" fontId="50" fillId="0" borderId="13" xfId="0" applyNumberFormat="1" applyFont="1" applyFill="1" applyBorder="1" applyAlignment="1">
      <alignment horizontal="center" vertical="center" wrapText="1"/>
    </xf>
    <xf numFmtId="4" fontId="3" fillId="0" borderId="10" xfId="0" applyNumberFormat="1" applyFont="1" applyFill="1" applyBorder="1" applyAlignment="1">
      <alignment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2" fillId="0" borderId="0" xfId="0" applyFont="1" applyFill="1" applyAlignment="1">
      <alignment horizontal="center" vertical="center"/>
    </xf>
    <xf numFmtId="0" fontId="6" fillId="0" borderId="17" xfId="0" applyFont="1" applyFill="1" applyBorder="1" applyAlignment="1">
      <alignment horizontal="left" vertical="top"/>
    </xf>
    <xf numFmtId="0" fontId="49" fillId="0" borderId="11" xfId="0" applyFont="1" applyFill="1" applyBorder="1" applyAlignment="1">
      <alignment horizontal="center" vertical="center" wrapText="1"/>
    </xf>
    <xf numFmtId="0" fontId="49" fillId="0" borderId="18"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5" fillId="32" borderId="0" xfId="0" applyFont="1" applyFill="1" applyAlignment="1">
      <alignment horizontal="left" vertical="top" wrapText="1"/>
    </xf>
    <xf numFmtId="0" fontId="2"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8" fillId="0" borderId="0" xfId="0" applyFont="1" applyFill="1" applyBorder="1" applyAlignment="1">
      <alignment horizontal="center"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3"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Процентный 2"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1390650</xdr:rowOff>
    </xdr:from>
    <xdr:ext cx="1381125" cy="190500"/>
    <xdr:sp>
      <xdr:nvSpPr>
        <xdr:cNvPr id="1" name="AutoShape 182"/>
        <xdr:cNvSpPr>
          <a:spLocks noChangeAspect="1"/>
        </xdr:cNvSpPr>
      </xdr:nvSpPr>
      <xdr:spPr>
        <a:xfrm>
          <a:off x="20888325" y="8667750"/>
          <a:ext cx="13811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10</xdr:col>
      <xdr:colOff>76200</xdr:colOff>
      <xdr:row>26</xdr:row>
      <xdr:rowOff>0</xdr:rowOff>
    </xdr:from>
    <xdr:to>
      <xdr:col>10</xdr:col>
      <xdr:colOff>1590675</xdr:colOff>
      <xdr:row>26</xdr:row>
      <xdr:rowOff>0</xdr:rowOff>
    </xdr:to>
    <xdr:pic>
      <xdr:nvPicPr>
        <xdr:cNvPr id="2" name="Рисунок 13" descr="base_23988_65412_59"/>
        <xdr:cNvPicPr preferRelativeResize="1">
          <a:picLocks noChangeAspect="0"/>
        </xdr:cNvPicPr>
      </xdr:nvPicPr>
      <xdr:blipFill>
        <a:blip r:embed="rId1"/>
        <a:stretch>
          <a:fillRect/>
        </a:stretch>
      </xdr:blipFill>
      <xdr:spPr>
        <a:xfrm>
          <a:off x="22269450" y="12239625"/>
          <a:ext cx="1514475" cy="0"/>
        </a:xfrm>
        <a:prstGeom prst="rect">
          <a:avLst/>
        </a:prstGeom>
        <a:solidFill>
          <a:srgbClr val="F2DCDB"/>
        </a:solidFill>
        <a:ln w="9525" cmpd="sng">
          <a:noFill/>
        </a:ln>
      </xdr:spPr>
    </xdr:pic>
    <xdr:clientData/>
  </xdr:twoCellAnchor>
  <xdr:oneCellAnchor>
    <xdr:from>
      <xdr:col>9</xdr:col>
      <xdr:colOff>238125</xdr:colOff>
      <xdr:row>22</xdr:row>
      <xdr:rowOff>1390650</xdr:rowOff>
    </xdr:from>
    <xdr:ext cx="1304925" cy="190500"/>
    <xdr:sp>
      <xdr:nvSpPr>
        <xdr:cNvPr id="3" name="AutoShape 182"/>
        <xdr:cNvSpPr>
          <a:spLocks noChangeAspect="1"/>
        </xdr:cNvSpPr>
      </xdr:nvSpPr>
      <xdr:spPr>
        <a:xfrm>
          <a:off x="20888325" y="8667750"/>
          <a:ext cx="13049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47"/>
  <sheetViews>
    <sheetView tabSelected="1" view="pageBreakPreview" zoomScale="60" zoomScaleNormal="60" workbookViewId="0" topLeftCell="A1">
      <selection activeCell="R16" sqref="R16"/>
    </sheetView>
  </sheetViews>
  <sheetFormatPr defaultColWidth="9.140625" defaultRowHeight="15"/>
  <cols>
    <col min="1" max="1" width="7.8515625" style="10" customWidth="1"/>
    <col min="2" max="2" width="37.7109375" style="10" customWidth="1"/>
    <col min="3" max="3" width="42.8515625" style="10" customWidth="1"/>
    <col min="4" max="4" width="48.7109375" style="10" customWidth="1"/>
    <col min="5" max="7" width="37.7109375" style="10" customWidth="1"/>
    <col min="8" max="8" width="26.28125" style="12" customWidth="1"/>
    <col min="9" max="9" width="33.140625" style="10" customWidth="1"/>
    <col min="10" max="10" width="23.140625" style="10" customWidth="1"/>
    <col min="11" max="11" width="23.8515625" style="10" customWidth="1"/>
    <col min="12" max="12" width="26.28125" style="10" customWidth="1"/>
    <col min="13" max="16384" width="9.140625" style="10" customWidth="1"/>
  </cols>
  <sheetData>
    <row r="1" spans="2:7" ht="12.75">
      <c r="B1" s="27" t="s">
        <v>16</v>
      </c>
      <c r="C1" s="11"/>
      <c r="F1" s="27" t="s">
        <v>22</v>
      </c>
      <c r="G1" s="28"/>
    </row>
    <row r="2" spans="2:7" ht="30" customHeight="1">
      <c r="B2" s="1" t="s">
        <v>17</v>
      </c>
      <c r="C2" s="13"/>
      <c r="F2" s="43" t="s">
        <v>79</v>
      </c>
      <c r="G2" s="28"/>
    </row>
    <row r="3" spans="2:7" ht="51">
      <c r="B3" s="2" t="s">
        <v>50</v>
      </c>
      <c r="C3" s="13"/>
      <c r="F3" s="43"/>
      <c r="G3" s="28"/>
    </row>
    <row r="4" spans="2:7" ht="72" customHeight="1">
      <c r="B4" s="2" t="s">
        <v>80</v>
      </c>
      <c r="C4" s="13"/>
      <c r="F4" s="43"/>
      <c r="G4" s="28"/>
    </row>
    <row r="5" spans="1:7" ht="12.75">
      <c r="A5" s="38" t="s">
        <v>4</v>
      </c>
      <c r="B5" s="38"/>
      <c r="C5" s="38"/>
      <c r="D5" s="38"/>
      <c r="E5" s="38"/>
      <c r="F5" s="38"/>
      <c r="G5" s="38"/>
    </row>
    <row r="6" spans="1:7" ht="12.75">
      <c r="A6" s="44" t="s">
        <v>18</v>
      </c>
      <c r="B6" s="44"/>
      <c r="C6" s="44"/>
      <c r="D6" s="44"/>
      <c r="E6" s="44"/>
      <c r="F6" s="44"/>
      <c r="G6" s="44"/>
    </row>
    <row r="7" spans="1:7" ht="12.75">
      <c r="A7" s="45" t="str">
        <f>B3</f>
        <v>"Комплексный центр социального обслуживания населения" Лесного муниципального округа Тверской области округа</v>
      </c>
      <c r="B7" s="46"/>
      <c r="C7" s="46"/>
      <c r="D7" s="46"/>
      <c r="E7" s="46"/>
      <c r="F7" s="46"/>
      <c r="G7" s="46"/>
    </row>
    <row r="8" spans="1:7" ht="12.75">
      <c r="A8" s="38" t="s">
        <v>2</v>
      </c>
      <c r="B8" s="38"/>
      <c r="C8" s="38"/>
      <c r="D8" s="38"/>
      <c r="E8" s="38"/>
      <c r="F8" s="38"/>
      <c r="G8" s="38"/>
    </row>
    <row r="9" spans="1:7" ht="12.75">
      <c r="A9" s="38"/>
      <c r="B9" s="38"/>
      <c r="C9" s="38"/>
      <c r="D9" s="38"/>
      <c r="E9" s="38"/>
      <c r="F9" s="38"/>
      <c r="G9" s="38"/>
    </row>
    <row r="10" spans="1:8" ht="12.75">
      <c r="A10" s="38" t="s">
        <v>78</v>
      </c>
      <c r="B10" s="38"/>
      <c r="C10" s="38"/>
      <c r="D10" s="38"/>
      <c r="E10" s="38"/>
      <c r="F10" s="38"/>
      <c r="G10" s="38"/>
      <c r="H10" s="10"/>
    </row>
    <row r="11" spans="1:7" ht="12.75">
      <c r="A11" s="38"/>
      <c r="B11" s="38"/>
      <c r="C11" s="38"/>
      <c r="D11" s="38"/>
      <c r="E11" s="38"/>
      <c r="F11" s="38"/>
      <c r="G11" s="38"/>
    </row>
    <row r="12" spans="1:7" ht="11.25" customHeight="1">
      <c r="A12" s="38"/>
      <c r="B12" s="38"/>
      <c r="C12" s="38"/>
      <c r="D12" s="38"/>
      <c r="E12" s="38"/>
      <c r="F12" s="38"/>
      <c r="G12" s="38"/>
    </row>
    <row r="13" spans="1:7" ht="12.75">
      <c r="A13" s="38" t="s">
        <v>5</v>
      </c>
      <c r="B13" s="38"/>
      <c r="C13" s="38"/>
      <c r="D13" s="38"/>
      <c r="E13" s="38"/>
      <c r="F13" s="38"/>
      <c r="G13" s="38"/>
    </row>
    <row r="14" spans="1:7" ht="12.75">
      <c r="A14" s="38" t="s">
        <v>1</v>
      </c>
      <c r="B14" s="38"/>
      <c r="C14" s="38"/>
      <c r="D14" s="38"/>
      <c r="E14" s="38"/>
      <c r="F14" s="38"/>
      <c r="G14" s="38"/>
    </row>
    <row r="15" spans="2:6" ht="12.75">
      <c r="B15" s="39"/>
      <c r="C15" s="39"/>
      <c r="D15" s="39"/>
      <c r="E15" s="39"/>
      <c r="F15" s="14"/>
    </row>
    <row r="16" spans="1:7" ht="178.5" customHeight="1">
      <c r="A16" s="3" t="s">
        <v>0</v>
      </c>
      <c r="B16" s="3" t="s">
        <v>13</v>
      </c>
      <c r="C16" s="3" t="s">
        <v>54</v>
      </c>
      <c r="D16" s="3" t="s">
        <v>14</v>
      </c>
      <c r="E16" s="3" t="s">
        <v>15</v>
      </c>
      <c r="F16" s="3" t="s">
        <v>11</v>
      </c>
      <c r="G16" s="4" t="s">
        <v>3</v>
      </c>
    </row>
    <row r="17" spans="1:8" ht="24.75" customHeight="1">
      <c r="A17" s="3">
        <v>1</v>
      </c>
      <c r="B17" s="3">
        <v>2</v>
      </c>
      <c r="C17" s="3">
        <v>3</v>
      </c>
      <c r="D17" s="3">
        <v>4</v>
      </c>
      <c r="E17" s="3">
        <v>5</v>
      </c>
      <c r="F17" s="3" t="s">
        <v>12</v>
      </c>
      <c r="G17" s="3">
        <v>7</v>
      </c>
      <c r="H17" s="15"/>
    </row>
    <row r="18" spans="1:7" ht="12.75">
      <c r="A18" s="5"/>
      <c r="B18" s="5">
        <v>11190000</v>
      </c>
      <c r="C18" s="5">
        <v>2211636.1100000003</v>
      </c>
      <c r="D18" s="5">
        <v>0</v>
      </c>
      <c r="E18" s="5">
        <v>11640915.19</v>
      </c>
      <c r="F18" s="5">
        <v>0.86</v>
      </c>
      <c r="G18" s="5"/>
    </row>
    <row r="19" spans="1:7" ht="12.75">
      <c r="A19" s="6"/>
      <c r="B19" s="6"/>
      <c r="C19" s="6"/>
      <c r="D19" s="6"/>
      <c r="E19" s="6"/>
      <c r="F19" s="6"/>
      <c r="G19" s="6"/>
    </row>
    <row r="20" spans="1:7" ht="12.75">
      <c r="A20" s="38" t="s">
        <v>6</v>
      </c>
      <c r="B20" s="38"/>
      <c r="C20" s="38"/>
      <c r="D20" s="38"/>
      <c r="E20" s="38"/>
      <c r="F20" s="38"/>
      <c r="G20" s="38"/>
    </row>
    <row r="21" spans="1:7" ht="12.75">
      <c r="A21" s="38" t="s">
        <v>7</v>
      </c>
      <c r="B21" s="38"/>
      <c r="C21" s="38"/>
      <c r="D21" s="38"/>
      <c r="E21" s="38"/>
      <c r="F21" s="38"/>
      <c r="G21" s="38"/>
    </row>
    <row r="22" spans="6:11" ht="14.25" customHeight="1">
      <c r="F22" s="16"/>
      <c r="G22" s="14"/>
      <c r="H22" s="17"/>
      <c r="I22" s="14"/>
      <c r="J22" s="14"/>
      <c r="K22" s="14"/>
    </row>
    <row r="23" spans="1:12" ht="114.75" customHeight="1">
      <c r="A23" s="42" t="s">
        <v>0</v>
      </c>
      <c r="B23" s="40" t="s">
        <v>24</v>
      </c>
      <c r="C23" s="40" t="s">
        <v>25</v>
      </c>
      <c r="D23" s="40" t="s">
        <v>26</v>
      </c>
      <c r="E23" s="40" t="s">
        <v>27</v>
      </c>
      <c r="F23" s="40" t="s">
        <v>8</v>
      </c>
      <c r="G23" s="40" t="s">
        <v>9</v>
      </c>
      <c r="H23" s="40" t="s">
        <v>39</v>
      </c>
      <c r="I23" s="40" t="s">
        <v>28</v>
      </c>
      <c r="J23" s="40" t="s">
        <v>19</v>
      </c>
      <c r="K23" s="40" t="s">
        <v>29</v>
      </c>
      <c r="L23" s="40" t="s">
        <v>10</v>
      </c>
    </row>
    <row r="24" spans="1:12" ht="97.5" customHeight="1">
      <c r="A24" s="42"/>
      <c r="B24" s="41"/>
      <c r="C24" s="41"/>
      <c r="D24" s="41"/>
      <c r="E24" s="41"/>
      <c r="F24" s="41"/>
      <c r="G24" s="41"/>
      <c r="H24" s="41"/>
      <c r="I24" s="41"/>
      <c r="J24" s="41"/>
      <c r="K24" s="41"/>
      <c r="L24" s="41"/>
    </row>
    <row r="25" spans="1:12" ht="12.75">
      <c r="A25" s="3">
        <v>1</v>
      </c>
      <c r="B25" s="3">
        <v>2</v>
      </c>
      <c r="C25" s="3">
        <v>3</v>
      </c>
      <c r="D25" s="3">
        <v>4</v>
      </c>
      <c r="E25" s="3">
        <v>5</v>
      </c>
      <c r="F25" s="3">
        <v>6</v>
      </c>
      <c r="G25" s="3">
        <v>7</v>
      </c>
      <c r="H25" s="7">
        <v>8</v>
      </c>
      <c r="I25" s="3">
        <v>9</v>
      </c>
      <c r="J25" s="3">
        <v>10</v>
      </c>
      <c r="K25" s="3">
        <v>11</v>
      </c>
      <c r="L25" s="3">
        <v>12</v>
      </c>
    </row>
    <row r="26" spans="1:12" ht="165.75">
      <c r="A26" s="3">
        <v>1</v>
      </c>
      <c r="B26" s="19" t="s">
        <v>40</v>
      </c>
      <c r="C26" s="18" t="s">
        <v>55</v>
      </c>
      <c r="D26" s="5" t="s">
        <v>20</v>
      </c>
      <c r="E26" s="5" t="s">
        <v>30</v>
      </c>
      <c r="F26" s="20">
        <v>27</v>
      </c>
      <c r="G26" s="3">
        <v>20</v>
      </c>
      <c r="H26" s="29">
        <f aca="true" t="shared" si="0" ref="H26:H45">ROUND(G26/F26,2)</f>
        <v>0.74</v>
      </c>
      <c r="I26" s="5">
        <v>6532893.81</v>
      </c>
      <c r="J26" s="21">
        <f aca="true" t="shared" si="1" ref="J26:J45">I26/SUM($I$26:$I$45)</f>
        <v>0.3175851664819198</v>
      </c>
      <c r="K26" s="35">
        <f>SUM(H26*J26,H27*J27,H28*J28,H29*J29,H30*J30,H31*J31,H32*J32,H33*J33,H34*J34,H35*J35,H36*J36,H37*J37,H38*J38,H39*J39,H40*J40,H41*J41,H42*J42,H43*J43,H44*J44,H45*J45)</f>
        <v>0.7252008785031708</v>
      </c>
      <c r="L26" s="3"/>
    </row>
    <row r="27" spans="1:12" ht="63.75">
      <c r="A27" s="3">
        <v>2</v>
      </c>
      <c r="B27" s="22" t="s">
        <v>31</v>
      </c>
      <c r="C27" s="18" t="s">
        <v>59</v>
      </c>
      <c r="D27" s="5" t="s">
        <v>20</v>
      </c>
      <c r="E27" s="5" t="s">
        <v>30</v>
      </c>
      <c r="F27" s="23">
        <v>63</v>
      </c>
      <c r="G27" s="18">
        <v>49</v>
      </c>
      <c r="H27" s="29">
        <f t="shared" si="0"/>
        <v>0.78</v>
      </c>
      <c r="I27" s="5">
        <v>5960796.66</v>
      </c>
      <c r="J27" s="21">
        <f t="shared" si="1"/>
        <v>0.28977366764070694</v>
      </c>
      <c r="K27" s="36"/>
      <c r="L27" s="18"/>
    </row>
    <row r="28" spans="1:12" ht="63.75">
      <c r="A28" s="3">
        <v>3</v>
      </c>
      <c r="B28" s="22" t="s">
        <v>32</v>
      </c>
      <c r="C28" s="18" t="s">
        <v>60</v>
      </c>
      <c r="D28" s="5" t="s">
        <v>20</v>
      </c>
      <c r="E28" s="5" t="s">
        <v>30</v>
      </c>
      <c r="F28" s="23">
        <v>11</v>
      </c>
      <c r="G28" s="18">
        <v>10</v>
      </c>
      <c r="H28" s="29">
        <f t="shared" si="0"/>
        <v>0.91</v>
      </c>
      <c r="I28" s="5">
        <v>1047798.51</v>
      </c>
      <c r="J28" s="21">
        <f t="shared" si="1"/>
        <v>0.05093688553891519</v>
      </c>
      <c r="K28" s="36"/>
      <c r="L28" s="18"/>
    </row>
    <row r="29" spans="1:12" ht="63.75">
      <c r="A29" s="3">
        <v>4</v>
      </c>
      <c r="B29" s="22" t="s">
        <v>33</v>
      </c>
      <c r="C29" s="18" t="s">
        <v>61</v>
      </c>
      <c r="D29" s="5" t="s">
        <v>20</v>
      </c>
      <c r="E29" s="5" t="s">
        <v>30</v>
      </c>
      <c r="F29" s="23">
        <v>1</v>
      </c>
      <c r="G29" s="18">
        <v>0</v>
      </c>
      <c r="H29" s="29">
        <f t="shared" si="0"/>
        <v>0</v>
      </c>
      <c r="I29" s="5">
        <v>95254.34</v>
      </c>
      <c r="J29" s="21">
        <f t="shared" si="1"/>
        <v>0.004630622555156058</v>
      </c>
      <c r="K29" s="36"/>
      <c r="L29" s="18" t="s">
        <v>81</v>
      </c>
    </row>
    <row r="30" spans="1:12" ht="63.75">
      <c r="A30" s="3">
        <v>5</v>
      </c>
      <c r="B30" s="22" t="s">
        <v>41</v>
      </c>
      <c r="C30" s="18" t="s">
        <v>62</v>
      </c>
      <c r="D30" s="5" t="s">
        <v>20</v>
      </c>
      <c r="E30" s="5" t="s">
        <v>30</v>
      </c>
      <c r="F30" s="23">
        <v>1</v>
      </c>
      <c r="G30" s="18">
        <v>0</v>
      </c>
      <c r="H30" s="29">
        <f t="shared" si="0"/>
        <v>0</v>
      </c>
      <c r="I30" s="5">
        <v>95254.34</v>
      </c>
      <c r="J30" s="21">
        <f t="shared" si="1"/>
        <v>0.004630622555156058</v>
      </c>
      <c r="K30" s="36"/>
      <c r="L30" s="18" t="s">
        <v>81</v>
      </c>
    </row>
    <row r="31" spans="1:12" ht="63.75">
      <c r="A31" s="3">
        <v>6</v>
      </c>
      <c r="B31" s="24" t="s">
        <v>42</v>
      </c>
      <c r="C31" s="18" t="s">
        <v>63</v>
      </c>
      <c r="D31" s="5" t="s">
        <v>20</v>
      </c>
      <c r="E31" s="5" t="s">
        <v>30</v>
      </c>
      <c r="F31" s="23">
        <v>8</v>
      </c>
      <c r="G31" s="18">
        <v>1</v>
      </c>
      <c r="H31" s="29">
        <f t="shared" si="0"/>
        <v>0.13</v>
      </c>
      <c r="I31" s="5">
        <v>762035.68</v>
      </c>
      <c r="J31" s="21">
        <f t="shared" si="1"/>
        <v>0.037045027109963546</v>
      </c>
      <c r="K31" s="36"/>
      <c r="L31" s="18"/>
    </row>
    <row r="32" spans="1:12" ht="89.25">
      <c r="A32" s="3">
        <v>7</v>
      </c>
      <c r="B32" s="24" t="s">
        <v>43</v>
      </c>
      <c r="C32" s="18" t="s">
        <v>64</v>
      </c>
      <c r="D32" s="5" t="s">
        <v>20</v>
      </c>
      <c r="E32" s="5" t="s">
        <v>30</v>
      </c>
      <c r="F32" s="23">
        <v>1</v>
      </c>
      <c r="G32" s="18">
        <v>0</v>
      </c>
      <c r="H32" s="29">
        <f t="shared" si="0"/>
        <v>0</v>
      </c>
      <c r="I32" s="5">
        <v>95254.14</v>
      </c>
      <c r="J32" s="21">
        <f t="shared" si="1"/>
        <v>0.004630612832507085</v>
      </c>
      <c r="K32" s="36"/>
      <c r="L32" s="18" t="s">
        <v>81</v>
      </c>
    </row>
    <row r="33" spans="1:13" ht="51">
      <c r="A33" s="24" t="s">
        <v>67</v>
      </c>
      <c r="B33" s="24" t="s">
        <v>51</v>
      </c>
      <c r="C33" s="31" t="s">
        <v>69</v>
      </c>
      <c r="D33" s="5" t="s">
        <v>66</v>
      </c>
      <c r="E33" s="24" t="s">
        <v>30</v>
      </c>
      <c r="F33" s="33">
        <v>5</v>
      </c>
      <c r="G33" s="33">
        <v>4</v>
      </c>
      <c r="H33" s="29">
        <f t="shared" si="0"/>
        <v>0.8</v>
      </c>
      <c r="I33" s="5">
        <v>13709.85</v>
      </c>
      <c r="J33" s="21">
        <f t="shared" si="1"/>
        <v>0.0006664802951530218</v>
      </c>
      <c r="K33" s="36"/>
      <c r="L33" s="24"/>
      <c r="M33" s="24"/>
    </row>
    <row r="34" spans="1:13" ht="51">
      <c r="A34" s="24" t="s">
        <v>68</v>
      </c>
      <c r="B34" s="24" t="s">
        <v>52</v>
      </c>
      <c r="C34" s="31" t="s">
        <v>70</v>
      </c>
      <c r="D34" s="25" t="s">
        <v>53</v>
      </c>
      <c r="E34" s="24" t="s">
        <v>30</v>
      </c>
      <c r="F34" s="33">
        <v>5</v>
      </c>
      <c r="G34" s="33">
        <v>2</v>
      </c>
      <c r="H34" s="29">
        <f t="shared" si="0"/>
        <v>0.4</v>
      </c>
      <c r="I34" s="32">
        <v>13709.85</v>
      </c>
      <c r="J34" s="21">
        <f t="shared" si="1"/>
        <v>0.0006664802951530218</v>
      </c>
      <c r="K34" s="36"/>
      <c r="L34" s="24"/>
      <c r="M34" s="24"/>
    </row>
    <row r="35" spans="1:12" ht="63.75">
      <c r="A35" s="3">
        <v>10</v>
      </c>
      <c r="B35" s="22" t="s">
        <v>34</v>
      </c>
      <c r="C35" s="18" t="s">
        <v>65</v>
      </c>
      <c r="D35" s="5" t="s">
        <v>20</v>
      </c>
      <c r="E35" s="5" t="s">
        <v>30</v>
      </c>
      <c r="F35" s="23">
        <v>820</v>
      </c>
      <c r="G35" s="18">
        <v>464</v>
      </c>
      <c r="H35" s="29">
        <f t="shared" si="0"/>
        <v>0.57</v>
      </c>
      <c r="I35" s="5">
        <v>2248415.4</v>
      </c>
      <c r="J35" s="21">
        <f t="shared" si="1"/>
        <v>0.10930276840509556</v>
      </c>
      <c r="K35" s="36"/>
      <c r="L35" s="18"/>
    </row>
    <row r="36" spans="1:12" ht="51">
      <c r="A36" s="3">
        <v>11</v>
      </c>
      <c r="B36" s="22" t="s">
        <v>35</v>
      </c>
      <c r="C36" s="18" t="s">
        <v>71</v>
      </c>
      <c r="D36" s="18" t="s">
        <v>21</v>
      </c>
      <c r="E36" s="5" t="s">
        <v>30</v>
      </c>
      <c r="F36" s="23">
        <v>10</v>
      </c>
      <c r="G36" s="18">
        <v>10</v>
      </c>
      <c r="H36" s="29">
        <f t="shared" si="0"/>
        <v>1</v>
      </c>
      <c r="I36" s="5">
        <v>27419.7</v>
      </c>
      <c r="J36" s="21">
        <f t="shared" si="1"/>
        <v>0.0013329605903060436</v>
      </c>
      <c r="K36" s="36"/>
      <c r="L36" s="18"/>
    </row>
    <row r="37" spans="1:12" ht="63.75">
      <c r="A37" s="3">
        <v>12</v>
      </c>
      <c r="B37" s="22" t="s">
        <v>36</v>
      </c>
      <c r="C37" s="18" t="s">
        <v>72</v>
      </c>
      <c r="D37" s="5" t="s">
        <v>20</v>
      </c>
      <c r="E37" s="5" t="s">
        <v>30</v>
      </c>
      <c r="F37" s="23">
        <v>15</v>
      </c>
      <c r="G37" s="18">
        <v>16</v>
      </c>
      <c r="H37" s="29">
        <f t="shared" si="0"/>
        <v>1.07</v>
      </c>
      <c r="I37" s="5">
        <v>1450189.65</v>
      </c>
      <c r="J37" s="21">
        <f t="shared" si="1"/>
        <v>0.07049842456043336</v>
      </c>
      <c r="K37" s="36"/>
      <c r="L37" s="18"/>
    </row>
    <row r="38" spans="1:12" ht="63.75">
      <c r="A38" s="3">
        <v>13</v>
      </c>
      <c r="B38" s="22" t="s">
        <v>37</v>
      </c>
      <c r="C38" s="18" t="s">
        <v>73</v>
      </c>
      <c r="D38" s="5" t="s">
        <v>20</v>
      </c>
      <c r="E38" s="5" t="s">
        <v>30</v>
      </c>
      <c r="F38" s="23">
        <v>7</v>
      </c>
      <c r="G38" s="18">
        <v>7</v>
      </c>
      <c r="H38" s="29">
        <f t="shared" si="0"/>
        <v>1</v>
      </c>
      <c r="I38" s="5">
        <v>666780.87</v>
      </c>
      <c r="J38" s="21">
        <f t="shared" si="1"/>
        <v>0.032414381706582396</v>
      </c>
      <c r="K38" s="36"/>
      <c r="L38" s="18"/>
    </row>
    <row r="39" spans="1:12" ht="63.75">
      <c r="A39" s="3">
        <v>14</v>
      </c>
      <c r="B39" s="22" t="s">
        <v>38</v>
      </c>
      <c r="C39" s="18" t="s">
        <v>74</v>
      </c>
      <c r="D39" s="5" t="s">
        <v>20</v>
      </c>
      <c r="E39" s="5" t="s">
        <v>30</v>
      </c>
      <c r="F39" s="23">
        <v>1</v>
      </c>
      <c r="G39" s="18">
        <v>0</v>
      </c>
      <c r="H39" s="29">
        <f t="shared" si="0"/>
        <v>0</v>
      </c>
      <c r="I39" s="5">
        <v>95254.34</v>
      </c>
      <c r="J39" s="21">
        <f t="shared" si="1"/>
        <v>0.004630622555156058</v>
      </c>
      <c r="K39" s="36"/>
      <c r="L39" s="18" t="s">
        <v>81</v>
      </c>
    </row>
    <row r="40" spans="1:12" ht="63.75">
      <c r="A40" s="3">
        <v>15</v>
      </c>
      <c r="B40" s="22" t="s">
        <v>44</v>
      </c>
      <c r="C40" s="18" t="s">
        <v>75</v>
      </c>
      <c r="D40" s="5" t="s">
        <v>20</v>
      </c>
      <c r="E40" s="5" t="s">
        <v>30</v>
      </c>
      <c r="F40" s="23">
        <v>1</v>
      </c>
      <c r="G40" s="18">
        <v>0</v>
      </c>
      <c r="H40" s="29">
        <f t="shared" si="0"/>
        <v>0</v>
      </c>
      <c r="I40" s="5">
        <v>95254.34</v>
      </c>
      <c r="J40" s="21">
        <f t="shared" si="1"/>
        <v>0.004630622555156058</v>
      </c>
      <c r="K40" s="36"/>
      <c r="L40" s="18" t="s">
        <v>81</v>
      </c>
    </row>
    <row r="41" spans="1:12" ht="63.75">
      <c r="A41" s="3">
        <v>16</v>
      </c>
      <c r="B41" s="22" t="s">
        <v>45</v>
      </c>
      <c r="C41" s="18" t="s">
        <v>76</v>
      </c>
      <c r="D41" s="5" t="s">
        <v>20</v>
      </c>
      <c r="E41" s="5" t="s">
        <v>30</v>
      </c>
      <c r="F41" s="23">
        <v>1</v>
      </c>
      <c r="G41" s="18">
        <v>0</v>
      </c>
      <c r="H41" s="29">
        <f t="shared" si="0"/>
        <v>0</v>
      </c>
      <c r="I41" s="5">
        <v>95254.46</v>
      </c>
      <c r="J41" s="21">
        <f t="shared" si="1"/>
        <v>0.004630628388745443</v>
      </c>
      <c r="K41" s="36"/>
      <c r="L41" s="18" t="s">
        <v>81</v>
      </c>
    </row>
    <row r="42" spans="1:12" ht="95.25" customHeight="1">
      <c r="A42" s="3">
        <v>17</v>
      </c>
      <c r="B42" s="22" t="s">
        <v>46</v>
      </c>
      <c r="C42" s="18" t="s">
        <v>77</v>
      </c>
      <c r="D42" s="5" t="s">
        <v>20</v>
      </c>
      <c r="E42" s="5" t="s">
        <v>30</v>
      </c>
      <c r="F42" s="23">
        <v>1</v>
      </c>
      <c r="G42" s="18">
        <v>0</v>
      </c>
      <c r="H42" s="29">
        <f t="shared" si="0"/>
        <v>0</v>
      </c>
      <c r="I42" s="5">
        <v>95254.14</v>
      </c>
      <c r="J42" s="21">
        <f t="shared" si="1"/>
        <v>0.004630612832507085</v>
      </c>
      <c r="K42" s="36"/>
      <c r="L42" s="18" t="s">
        <v>81</v>
      </c>
    </row>
    <row r="43" spans="1:12" ht="291" customHeight="1">
      <c r="A43" s="3">
        <v>18</v>
      </c>
      <c r="B43" s="22" t="s">
        <v>47</v>
      </c>
      <c r="C43" s="18" t="s">
        <v>56</v>
      </c>
      <c r="D43" s="5" t="s">
        <v>23</v>
      </c>
      <c r="E43" s="5" t="s">
        <v>30</v>
      </c>
      <c r="F43" s="23">
        <v>27</v>
      </c>
      <c r="G43" s="18">
        <v>14</v>
      </c>
      <c r="H43" s="29">
        <f t="shared" si="0"/>
        <v>0.52</v>
      </c>
      <c r="I43" s="30">
        <v>297650.16</v>
      </c>
      <c r="J43" s="21">
        <f t="shared" si="1"/>
        <v>0.014469740113067914</v>
      </c>
      <c r="K43" s="36"/>
      <c r="L43" s="18"/>
    </row>
    <row r="44" spans="1:12" ht="409.5">
      <c r="A44" s="3">
        <v>19</v>
      </c>
      <c r="B44" s="22" t="s">
        <v>48</v>
      </c>
      <c r="C44" s="18" t="s">
        <v>57</v>
      </c>
      <c r="D44" s="5" t="s">
        <v>23</v>
      </c>
      <c r="E44" s="5" t="s">
        <v>30</v>
      </c>
      <c r="F44" s="23">
        <v>25</v>
      </c>
      <c r="G44" s="18">
        <v>19</v>
      </c>
      <c r="H44" s="29">
        <f t="shared" si="0"/>
        <v>0.76</v>
      </c>
      <c r="I44" s="30">
        <v>276021</v>
      </c>
      <c r="J44" s="21">
        <f t="shared" si="1"/>
        <v>0.013418276461699597</v>
      </c>
      <c r="K44" s="36"/>
      <c r="L44" s="18"/>
    </row>
    <row r="45" spans="1:12" ht="409.5">
      <c r="A45" s="3">
        <v>20</v>
      </c>
      <c r="B45" s="22" t="s">
        <v>49</v>
      </c>
      <c r="C45" s="18" t="s">
        <v>58</v>
      </c>
      <c r="D45" s="5" t="s">
        <v>23</v>
      </c>
      <c r="E45" s="5" t="s">
        <v>30</v>
      </c>
      <c r="F45" s="23">
        <v>55</v>
      </c>
      <c r="G45" s="18">
        <v>43</v>
      </c>
      <c r="H45" s="29">
        <f t="shared" si="0"/>
        <v>0.78</v>
      </c>
      <c r="I45" s="30">
        <v>606324.4</v>
      </c>
      <c r="J45" s="21">
        <f t="shared" si="1"/>
        <v>0.02947539652661983</v>
      </c>
      <c r="K45" s="37"/>
      <c r="L45" s="18"/>
    </row>
    <row r="46" spans="1:12" ht="12.75">
      <c r="A46" s="3"/>
      <c r="B46" s="8"/>
      <c r="C46" s="8"/>
      <c r="D46" s="3"/>
      <c r="E46" s="8"/>
      <c r="F46" s="26">
        <f>F26+F27+F28+F29+F30+F31+F32+F33+F34+F35+F36+F37+F38+F39+F40+F41+F42+F43+F44+F45</f>
        <v>1085</v>
      </c>
      <c r="G46" s="26">
        <f>G26+G27+G28+G29+G30+G31+G32+G33+G34+G35+G36+G37+G38+G39+G40+G41+G42+G43+G44+G45</f>
        <v>659</v>
      </c>
      <c r="H46" s="26">
        <f>H26+H27+H28+H29+H30+H31+H32+H33+H34+H35+H36+H37+H38+H39+H40+H41+H42+H43+H44+H45</f>
        <v>9.459999999999999</v>
      </c>
      <c r="I46" s="34">
        <f>I26+I27+I28+I29+I30+I31+I32+I33+I34+I35+I36+I37+I38+I39+I40+I41+I42+I43+I44+I45</f>
        <v>20570525.639999997</v>
      </c>
      <c r="J46" s="26">
        <f>SUM(J26:J45)</f>
        <v>0.9999999999999999</v>
      </c>
      <c r="K46" s="9"/>
      <c r="L46" s="9"/>
    </row>
    <row r="47" spans="6:7" ht="12.75">
      <c r="F47" s="12"/>
      <c r="G47" s="12"/>
    </row>
  </sheetData>
  <sheetProtection/>
  <mergeCells count="27">
    <mergeCell ref="F2:F4"/>
    <mergeCell ref="A6:G6"/>
    <mergeCell ref="A21:G21"/>
    <mergeCell ref="A10:G10"/>
    <mergeCell ref="A11:G11"/>
    <mergeCell ref="A5:G5"/>
    <mergeCell ref="A7:G7"/>
    <mergeCell ref="H23:H24"/>
    <mergeCell ref="L23:L24"/>
    <mergeCell ref="K23:K24"/>
    <mergeCell ref="I23:I24"/>
    <mergeCell ref="J23:J24"/>
    <mergeCell ref="A8:G8"/>
    <mergeCell ref="A9:G9"/>
    <mergeCell ref="A12:G12"/>
    <mergeCell ref="E23:E24"/>
    <mergeCell ref="G23:G24"/>
    <mergeCell ref="K26:K45"/>
    <mergeCell ref="A13:G13"/>
    <mergeCell ref="A14:G14"/>
    <mergeCell ref="B15:E15"/>
    <mergeCell ref="A20:G20"/>
    <mergeCell ref="F23:F24"/>
    <mergeCell ref="C23:C24"/>
    <mergeCell ref="D23:D24"/>
    <mergeCell ref="A23:A24"/>
    <mergeCell ref="B23:B24"/>
  </mergeCells>
  <printOptions/>
  <pageMargins left="0.07874015748031496" right="0.11811023622047245" top="0.2755905511811024" bottom="0.2362204724409449" header="0.31496062992125984" footer="0.31496062992125984"/>
  <pageSetup horizontalDpi="600" verticalDpi="600" orientation="landscape" paperSize="9" scale="37" r:id="rId2"/>
  <headerFooter>
    <oddFooter>&amp;R&amp;P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User</cp:lastModifiedBy>
  <cp:lastPrinted>2023-07-12T14:38:34Z</cp:lastPrinted>
  <dcterms:created xsi:type="dcterms:W3CDTF">2016-02-04T06:52:46Z</dcterms:created>
  <dcterms:modified xsi:type="dcterms:W3CDTF">2023-07-24T07:19:52Z</dcterms:modified>
  <cp:category/>
  <cp:version/>
  <cp:contentType/>
  <cp:contentStatus/>
</cp:coreProperties>
</file>